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408" yWindow="96" windowWidth="8412" windowHeight="4968"/>
  </bookViews>
  <sheets>
    <sheet name="Model" sheetId="2" r:id="rId1"/>
    <sheet name="SolverTableSheet" sheetId="3" state="veryHidden" r:id="rId2"/>
  </sheets>
  <definedNames>
    <definedName name="Amt_Over_Under">Model!$B$20:$G$21</definedName>
    <definedName name="Demand">Model!$B$18:$G$18</definedName>
    <definedName name="Demand_6">Model!$G$18</definedName>
    <definedName name="Ending_inventory">Model!$B$24:$G$24</definedName>
    <definedName name="Net">Model!$B$22:$G$22</definedName>
    <definedName name="On_hand_6">Model!$G$16</definedName>
    <definedName name="On_hand_after_production">Model!$B$16:$G$16</definedName>
    <definedName name="Onhand_Middle">Model!$C$16:$F$16</definedName>
    <definedName name="_xlnm.Print_Area" localSheetId="0">Model!#REF!</definedName>
    <definedName name="Production_capacity">Model!$B$14:$G$14</definedName>
    <definedName name="solver_adj" localSheetId="0" hidden="1">Model!$B$12:$G$12,Model!$B$20:$G$21</definedName>
    <definedName name="solver_cct" localSheetId="0" hidden="1">20</definedName>
    <definedName name="solver_cgt" localSheetId="0" hidden="1">1</definedName>
    <definedName name="solver_cir1" localSheetId="0" hidden="1">1</definedName>
    <definedName name="solver_cir2" localSheetId="0" hidden="1">1</definedName>
    <definedName name="solver_cir3" localSheetId="0" hidden="1">1</definedName>
    <definedName name="solver_cir4" localSheetId="0" hidden="1">1</definedName>
    <definedName name="solver_cir5" localSheetId="0" hidden="1">1</definedName>
    <definedName name="solver_con1" localSheetId="0" hidden="1">" "</definedName>
    <definedName name="solver_con2" localSheetId="0" hidden="1">" "</definedName>
    <definedName name="solver_con3" localSheetId="0" hidden="1">" "</definedName>
    <definedName name="solver_con4" localSheetId="0" hidden="1">" "</definedName>
    <definedName name="solver_con5" localSheetId="0" hidden="1">" "</definedName>
    <definedName name="solver_cvg" localSheetId="0" hidden="1">0.001</definedName>
    <definedName name="solver_dia" localSheetId="0" hidden="1">1</definedName>
    <definedName name="solver_drv" localSheetId="0" hidden="1">1</definedName>
    <definedName name="solver_dua" localSheetId="0" hidden="1">0</definedName>
    <definedName name="solver_eng" localSheetId="0" hidden="1">2</definedName>
    <definedName name="solver_est" localSheetId="0" hidden="1">1</definedName>
    <definedName name="solver_gct" localSheetId="0" hidden="1">20</definedName>
    <definedName name="solver_gop" localSheetId="0" hidden="1">1</definedName>
    <definedName name="solver_ibd" localSheetId="0" hidden="1">0</definedName>
    <definedName name="solver_itr" localSheetId="0" hidden="1">100</definedName>
    <definedName name="solver_lhs1" localSheetId="0" hidden="1">Model!$B$24:$G$24</definedName>
    <definedName name="solver_lhs2" localSheetId="0" hidden="1">Model!$B$22:$G$22</definedName>
    <definedName name="solver_lhs3" localSheetId="0" hidden="1">Model!$G$16</definedName>
    <definedName name="solver_lhs4" localSheetId="0" hidden="1">Model!$C$16:$F$16</definedName>
    <definedName name="solver_lhs5" localSheetId="0" hidden="1">Model!$B$12:$G$12</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5</definedName>
    <definedName name="solver_nwt" localSheetId="0" hidden="1">1</definedName>
    <definedName name="solver_ofx" localSheetId="0" hidden="1">0</definedName>
    <definedName name="solver_opt" localSheetId="0" hidden="1">Model!$H$32</definedName>
    <definedName name="solver_phr" localSheetId="0" hidden="1">0</definedName>
    <definedName name="solver_piv" localSheetId="0" hidden="1">0.000001</definedName>
    <definedName name="solver_pre" localSheetId="0" hidden="1">0.000001</definedName>
    <definedName name="solver_pro" localSheetId="0" hidden="1">0</definedName>
    <definedName name="solver_psi" localSheetId="0" hidden="1">0</definedName>
    <definedName name="solver_rbv" localSheetId="0" hidden="1">1</definedName>
    <definedName name="solver_red" localSheetId="0" hidden="1">0.000001</definedName>
    <definedName name="solver_rel1" localSheetId="0" hidden="1">1</definedName>
    <definedName name="solver_rel2" localSheetId="0" hidden="1">2</definedName>
    <definedName name="solver_rel3" localSheetId="0" hidden="1">3</definedName>
    <definedName name="solver_rel4" localSheetId="0" hidden="1">3</definedName>
    <definedName name="solver_rel5" localSheetId="0" hidden="1">1</definedName>
    <definedName name="solver_reo" localSheetId="0" hidden="1">2</definedName>
    <definedName name="solver_rep" localSheetId="0" hidden="1">0</definedName>
    <definedName name="solver_rhs1" localSheetId="0" hidden="1">Model!$B$26:$G$26</definedName>
    <definedName name="solver_rhs2" localSheetId="0" hidden="1">Model!$B$24:$G$24</definedName>
    <definedName name="solver_rhs3" localSheetId="0" hidden="1">Model!$G$18</definedName>
    <definedName name="solver_rhs4" localSheetId="0" hidden="1">0</definedName>
    <definedName name="solver_rhs5" localSheetId="0" hidden="1">Model!$B$14:$G$14</definedName>
    <definedName name="solver_rlx" localSheetId="0" hidden="1">0</definedName>
    <definedName name="solver_scl" localSheetId="0" hidden="1">0</definedName>
    <definedName name="solver_sho" localSheetId="0" hidden="1">0</definedName>
    <definedName name="solver_ssz" localSheetId="0" hidden="1">100</definedName>
    <definedName name="solver_std" localSheetId="0" hidden="1">1</definedName>
    <definedName name="solver_tim" localSheetId="0" hidden="1">100</definedName>
    <definedName name="solver_tmp" localSheetId="0" hidden="1">Model!$B$16:$G$16</definedName>
    <definedName name="solver_tol" localSheetId="0" hidden="1">0.05</definedName>
    <definedName name="solver_typ" localSheetId="0" hidden="1">2</definedName>
    <definedName name="solver_val" localSheetId="0" hidden="1">0</definedName>
    <definedName name="solver_var" localSheetId="0" hidden="1">" "</definedName>
    <definedName name="solver_ver" localSheetId="0" hidden="1">7</definedName>
    <definedName name="solver_vir" localSheetId="0" hidden="1">1</definedName>
    <definedName name="solver_vol" localSheetId="0" hidden="1">0</definedName>
    <definedName name="Storage_capacity">Model!$B$26:$G$26</definedName>
    <definedName name="Total_cost">Model!$H$32</definedName>
    <definedName name="Units_produced">Model!$B$12:$G$12</definedName>
  </definedNames>
  <calcPr calcId="152511"/>
</workbook>
</file>

<file path=xl/calcChain.xml><?xml version="1.0" encoding="utf-8"?>
<calcChain xmlns="http://schemas.openxmlformats.org/spreadsheetml/2006/main">
  <c r="B31" i="2" l="1"/>
  <c r="H31" i="2" s="1"/>
  <c r="C31" i="2"/>
  <c r="D31" i="2"/>
  <c r="E31" i="2"/>
  <c r="E32" i="2" s="1"/>
  <c r="F31" i="2"/>
  <c r="F32" i="2" s="1"/>
  <c r="G31" i="2"/>
  <c r="B22" i="2"/>
  <c r="C22" i="2"/>
  <c r="D22" i="2"/>
  <c r="E22" i="2"/>
  <c r="F22" i="2"/>
  <c r="G22" i="2"/>
  <c r="B16" i="2"/>
  <c r="B24" i="2" s="1"/>
  <c r="C16" i="2" s="1"/>
  <c r="C24" i="2" s="1"/>
  <c r="D16" i="2" s="1"/>
  <c r="D24" i="2" s="1"/>
  <c r="E16" i="2" s="1"/>
  <c r="E24" i="2" s="1"/>
  <c r="F16" i="2" s="1"/>
  <c r="F24" i="2" s="1"/>
  <c r="G16" i="2" s="1"/>
  <c r="G24" i="2" s="1"/>
  <c r="G30" i="2"/>
  <c r="G32" i="2"/>
  <c r="B30" i="2"/>
  <c r="B32" i="2"/>
  <c r="C30" i="2"/>
  <c r="C32" i="2"/>
  <c r="D30" i="2"/>
  <c r="H30" i="2" s="1"/>
  <c r="H32" i="2" s="1"/>
  <c r="D32" i="2"/>
  <c r="E30" i="2"/>
  <c r="F30" i="2"/>
</calcChain>
</file>

<file path=xl/sharedStrings.xml><?xml version="1.0" encoding="utf-8"?>
<sst xmlns="http://schemas.openxmlformats.org/spreadsheetml/2006/main" count="54" uniqueCount="33">
  <si>
    <t>Input data</t>
  </si>
  <si>
    <t>Holding cost as % of prod cost</t>
  </si>
  <si>
    <t>Demand</t>
  </si>
  <si>
    <t>Production cost/unit</t>
  </si>
  <si>
    <t>Units produced</t>
  </si>
  <si>
    <t>&lt;=</t>
  </si>
  <si>
    <t>Ending inventory</t>
  </si>
  <si>
    <t>Storage capacity</t>
  </si>
  <si>
    <t>On hand after production</t>
  </si>
  <si>
    <t>&gt;=</t>
  </si>
  <si>
    <t>Totals</t>
  </si>
  <si>
    <t>Multiperiod production model</t>
  </si>
  <si>
    <t>Month</t>
  </si>
  <si>
    <t>Production costs</t>
  </si>
  <si>
    <t>Holding costs</t>
  </si>
  <si>
    <t>$B$5</t>
  </si>
  <si>
    <t>$B$31</t>
  </si>
  <si>
    <t>$A$34</t>
  </si>
  <si>
    <t>$F$18</t>
  </si>
  <si>
    <t/>
  </si>
  <si>
    <t>$G$18</t>
  </si>
  <si>
    <t>$B$12</t>
  </si>
  <si>
    <t>$A$48</t>
  </si>
  <si>
    <t>Production capacity</t>
  </si>
  <si>
    <t>Objective to minimize</t>
  </si>
  <si>
    <t>Amount over demand</t>
  </si>
  <si>
    <t>Amount under demand</t>
  </si>
  <si>
    <t>Net</t>
  </si>
  <si>
    <t>=</t>
  </si>
  <si>
    <t>&gt;=0</t>
  </si>
  <si>
    <t>Initial inventory</t>
  </si>
  <si>
    <t>Production plan</t>
  </si>
  <si>
    <t>Summary of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</si>
</sst>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164" formatCode="&quot;$&quot;#,##0.000_);\(&quot;$&quot;#,##0.000\)"/>
    <numFmt numFmtId="165" formatCode="0.000"/>
    <numFmt numFmtId="166" formatCode="0.0000"/>
    <numFmt numFmtId="169" formatCode="&quot;$&quot;#,##0"/>
  </numFmts>
  <fonts count="5" x14ac:knownFonts="1">
    <font>
      <sz val="10"/>
      <name val="MS Sans Serif"/>
    </font>
    <font>
      <sz val="10"/>
      <name val="MS Sans Serif"/>
      <family val="2"/>
    </font>
    <font>
      <sz val="8"/>
      <name val="MS Sans Serif"/>
      <family val="2"/>
    </font>
    <font>
      <b/>
      <sz val="11"/>
      <name val="Calibri"/>
      <family val="2"/>
    </font>
    <font>
      <sz val="11"/>
      <name val="Calibri"/>
      <family val="2"/>
    </font>
  </fonts>
  <fills count="6">
    <fill>
      <patternFill patternType="none"/>
    </fill>
    <fill>
      <patternFill patternType="gray125"/>
    </fill>
    <fill>
      <patternFill patternType="solid">
        <fgColor indexed="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8" fontId="1" fillId="0" borderId="0" applyFont="0" applyFill="0" applyBorder="0" applyAlignment="0" applyProtection="0"/>
  </cellStyleXfs>
  <cellXfs count="33">
    <xf numFmtId="0" fontId="0" fillId="0" borderId="0" xfId="0"/>
    <xf numFmtId="0" fontId="3" fillId="0" borderId="0" xfId="0" quotePrefix="1" applyFont="1" applyAlignment="1">
      <alignment horizontal="left"/>
    </xf>
    <xf numFmtId="0" fontId="4" fillId="0" borderId="0" xfId="0" applyFont="1"/>
    <xf numFmtId="166" fontId="4" fillId="0" borderId="0" xfId="0" applyNumberFormat="1" applyFont="1"/>
    <xf numFmtId="0" fontId="3" fillId="0" borderId="0" xfId="0" quotePrefix="1" applyFont="1" applyBorder="1" applyAlignment="1">
      <alignment horizontal="left"/>
    </xf>
    <xf numFmtId="0" fontId="4" fillId="0" borderId="0" xfId="0" applyFont="1" applyBorder="1"/>
    <xf numFmtId="166" fontId="4" fillId="0" borderId="0" xfId="0" applyNumberFormat="1" applyFont="1" applyBorder="1"/>
    <xf numFmtId="0" fontId="3" fillId="0" borderId="0" xfId="0" applyFont="1"/>
    <xf numFmtId="0" fontId="4" fillId="3" borderId="0" xfId="0" applyFont="1" applyFill="1" applyBorder="1"/>
    <xf numFmtId="0" fontId="4" fillId="0" borderId="0" xfId="0" applyNumberFormat="1" applyFont="1"/>
    <xf numFmtId="9" fontId="4" fillId="3" borderId="0" xfId="0" applyNumberFormat="1" applyFont="1" applyFill="1" applyBorder="1"/>
    <xf numFmtId="1" fontId="4" fillId="0" borderId="0" xfId="0" applyNumberFormat="1" applyFont="1" applyBorder="1" applyAlignment="1">
      <alignment horizontal="right"/>
    </xf>
    <xf numFmtId="165" fontId="4" fillId="0" borderId="0" xfId="0" applyNumberFormat="1" applyFont="1" applyBorder="1"/>
    <xf numFmtId="0" fontId="4" fillId="0" borderId="0" xfId="0" quotePrefix="1" applyFont="1" applyBorder="1" applyAlignment="1">
      <alignment horizontal="left"/>
    </xf>
    <xf numFmtId="8" fontId="4" fillId="3" borderId="0" xfId="1" applyFont="1" applyFill="1" applyBorder="1"/>
    <xf numFmtId="164" fontId="4" fillId="0" borderId="0" xfId="0" applyNumberFormat="1" applyFont="1" applyBorder="1"/>
    <xf numFmtId="0" fontId="3" fillId="0" borderId="0" xfId="0" applyFont="1" applyBorder="1"/>
    <xf numFmtId="0" fontId="4" fillId="4" borderId="0" xfId="0" applyFont="1" applyFill="1" applyBorder="1"/>
    <xf numFmtId="0" fontId="4" fillId="0" borderId="0" xfId="0" applyFont="1" applyFill="1" applyBorder="1"/>
    <xf numFmtId="0" fontId="4" fillId="0" borderId="0" xfId="0" quotePrefix="1" applyFont="1" applyBorder="1" applyAlignment="1">
      <alignment horizontal="right"/>
    </xf>
    <xf numFmtId="1" fontId="4" fillId="3" borderId="0" xfId="0" applyNumberFormat="1" applyFont="1" applyFill="1" applyBorder="1"/>
    <xf numFmtId="0" fontId="4" fillId="0" borderId="0" xfId="0" applyFont="1" applyBorder="1" applyAlignment="1">
      <alignment horizontal="left"/>
    </xf>
    <xf numFmtId="0" fontId="4" fillId="2" borderId="0" xfId="0" applyFont="1" applyFill="1" applyBorder="1"/>
    <xf numFmtId="0" fontId="4" fillId="0" borderId="0" xfId="0" applyFont="1" applyBorder="1" applyAlignment="1">
      <alignment horizontal="right"/>
    </xf>
    <xf numFmtId="0" fontId="4" fillId="2" borderId="0" xfId="0" applyFont="1" applyFill="1" applyBorder="1" applyAlignment="1">
      <alignment horizontal="right"/>
    </xf>
    <xf numFmtId="0" fontId="4" fillId="4" borderId="0" xfId="0" quotePrefix="1" applyFont="1" applyFill="1" applyBorder="1" applyAlignment="1">
      <alignment horizontal="right"/>
    </xf>
    <xf numFmtId="1" fontId="4" fillId="4" borderId="0" xfId="0" quotePrefix="1" applyNumberFormat="1" applyFont="1" applyFill="1" applyBorder="1" applyAlignment="1">
      <alignment horizontal="right"/>
    </xf>
    <xf numFmtId="1" fontId="4" fillId="0" borderId="0" xfId="0" quotePrefix="1" applyNumberFormat="1" applyFont="1" applyBorder="1" applyAlignment="1">
      <alignment horizontal="right"/>
    </xf>
    <xf numFmtId="0" fontId="3" fillId="0" borderId="0" xfId="0" applyFont="1" applyBorder="1" applyAlignment="1">
      <alignment horizontal="left"/>
    </xf>
    <xf numFmtId="0" fontId="3" fillId="0" borderId="0" xfId="0" applyFont="1" applyAlignment="1">
      <alignment horizontal="left" indent="4"/>
    </xf>
    <xf numFmtId="49" fontId="4" fillId="0" borderId="0" xfId="0" applyNumberFormat="1" applyFont="1"/>
    <xf numFmtId="169" fontId="4" fillId="0" borderId="0" xfId="0" applyNumberFormat="1" applyFont="1" applyBorder="1"/>
    <xf numFmtId="169" fontId="4" fillId="5" borderId="0" xfId="0" applyNumberFormat="1" applyFont="1" applyFill="1" applyBorder="1"/>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95250</xdr:colOff>
      <xdr:row>31</xdr:row>
      <xdr:rowOff>85725</xdr:rowOff>
    </xdr:from>
    <xdr:to>
      <xdr:col>8</xdr:col>
      <xdr:colOff>409575</xdr:colOff>
      <xdr:row>31</xdr:row>
      <xdr:rowOff>85725</xdr:rowOff>
    </xdr:to>
    <xdr:sp macro="" textlink="">
      <xdr:nvSpPr>
        <xdr:cNvPr id="1066" name="Line 42"/>
        <xdr:cNvSpPr>
          <a:spLocks noChangeShapeType="1"/>
        </xdr:cNvSpPr>
      </xdr:nvSpPr>
      <xdr:spPr bwMode="auto">
        <a:xfrm flipH="1">
          <a:off x="6515100" y="5248275"/>
          <a:ext cx="314325" cy="0"/>
        </a:xfrm>
        <a:prstGeom prst="line">
          <a:avLst/>
        </a:prstGeom>
        <a:noFill/>
        <a:ln w="9525">
          <a:solidFill>
            <a:srgbClr val="000000"/>
          </a:solidFill>
          <a:round/>
          <a:headEnd/>
          <a:tailEnd type="triangle" w="med" len="med"/>
        </a:ln>
      </xdr:spPr>
    </xdr:sp>
    <xdr:clientData/>
  </xdr:twoCellAnchor>
  <xdr:twoCellAnchor>
    <xdr:from>
      <xdr:col>7</xdr:col>
      <xdr:colOff>327024</xdr:colOff>
      <xdr:row>1</xdr:row>
      <xdr:rowOff>104774</xdr:rowOff>
    </xdr:from>
    <xdr:to>
      <xdr:col>16</xdr:col>
      <xdr:colOff>22859</xdr:colOff>
      <xdr:row>26</xdr:row>
      <xdr:rowOff>160019</xdr:rowOff>
    </xdr:to>
    <xdr:sp macro="" textlink="">
      <xdr:nvSpPr>
        <xdr:cNvPr id="4" name="TextBox 3"/>
        <xdr:cNvSpPr txBox="1"/>
      </xdr:nvSpPr>
      <xdr:spPr>
        <a:xfrm>
          <a:off x="6948804" y="287654"/>
          <a:ext cx="5898515" cy="462724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is more difficult. First, the amount on hand after production is constrained to be &gt;= demand only in month 6. This allows negative ending inventories in months 1-5.  To ensure that demands 1-5 are no later than a month late, the yellow cells are constrained to be &gt;=0. To understand this, consider the solution to the left and demand in month 4. It is not all being met on time; there is a shortage of 5000 units. The amount in cell F16 is that shortage plus the production in month 5. As long as this production is at least 5000, i.e., as long as the yellow cell F16 is nonnegative, the month 4 shortage will be made up in month 5.
The other tricky part is getting the holding cost right. The obvious approach is to use IF functions for holding costs: if the ending inventory is positive, the company incurs a holding cost; otherwise, the holding cost is 0. The problem is that Solver can't handle IF functions reliably (as discussed in the next chapter). 
The approach here is to add three new rows, 20-22, and make the first two of these decision variable cells. In any month, at most one of the values in rows 20 and 21 will be nonzero -- there will either be inventory left over or there will be a shortage (or neither, but not both). The difference between them (row 20 minus row 21) is logically the ending inventory.  To tie everything together, the ending inventory calculated this way must be constrained to equal the ending inventory calculated the original way, i.e., rows 22 and 24 must be equal. The nice thing about this approach is that the holding costs based on row 20 can be calculated without IF functions.In fact, this model is </a:t>
          </a:r>
          <a:r>
            <a:rPr lang="en-US" sz="1100" i="1"/>
            <a:t>linear</a:t>
          </a:r>
          <a:r>
            <a:rPr lang="en-US" sz="1100" i="0"/>
            <a:t>.</a:t>
          </a:r>
          <a:r>
            <a:rPr lang="en-US" sz="1100"/>
            <a:t>
As for the optimal solution, it is slightly cheaper than for the original model, because the flexibility to have a shortage is used in month 4.</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35"/>
  <sheetViews>
    <sheetView tabSelected="1" workbookViewId="0"/>
  </sheetViews>
  <sheetFormatPr defaultColWidth="9.109375" defaultRowHeight="14.4" x14ac:dyDescent="0.3"/>
  <cols>
    <col min="1" max="1" width="26.5546875" style="2" customWidth="1"/>
    <col min="2" max="7" width="11.6640625" style="2" customWidth="1"/>
    <col min="8" max="8" width="12.6640625" style="2" bestFit="1" customWidth="1"/>
    <col min="9" max="9" width="11" style="2" customWidth="1"/>
    <col min="10" max="10" width="10.5546875" style="2" customWidth="1"/>
    <col min="11" max="11" width="10.6640625" style="2" customWidth="1"/>
    <col min="12" max="16384" width="9.109375" style="2"/>
  </cols>
  <sheetData>
    <row r="1" spans="1:20" x14ac:dyDescent="0.3">
      <c r="A1" s="1" t="s">
        <v>11</v>
      </c>
    </row>
    <row r="2" spans="1:20" x14ac:dyDescent="0.3">
      <c r="E2" s="3"/>
    </row>
    <row r="3" spans="1:20" x14ac:dyDescent="0.3">
      <c r="A3" s="4" t="s">
        <v>0</v>
      </c>
      <c r="B3" s="5"/>
      <c r="C3" s="5"/>
      <c r="D3" s="5"/>
      <c r="E3" s="6"/>
      <c r="F3" s="5"/>
      <c r="G3" s="5"/>
      <c r="H3" s="5"/>
      <c r="I3" s="7"/>
    </row>
    <row r="4" spans="1:20" x14ac:dyDescent="0.3">
      <c r="A4" s="5" t="s">
        <v>30</v>
      </c>
      <c r="B4" s="8">
        <v>5000</v>
      </c>
      <c r="C4" s="5"/>
      <c r="D4" s="5"/>
      <c r="E4" s="5"/>
      <c r="F4" s="5"/>
      <c r="G4" s="5"/>
      <c r="H4" s="5"/>
      <c r="I4" s="9"/>
      <c r="J4" s="9"/>
    </row>
    <row r="5" spans="1:20" x14ac:dyDescent="0.3">
      <c r="A5" s="5" t="s">
        <v>1</v>
      </c>
      <c r="B5" s="10">
        <v>0.05</v>
      </c>
      <c r="C5" s="5"/>
      <c r="D5" s="5"/>
      <c r="E5" s="5"/>
      <c r="F5" s="5"/>
      <c r="G5" s="5"/>
      <c r="H5" s="5"/>
      <c r="I5" s="9"/>
      <c r="J5" s="9"/>
    </row>
    <row r="6" spans="1:20" x14ac:dyDescent="0.3">
      <c r="A6" s="5"/>
      <c r="B6" s="5"/>
      <c r="C6" s="5"/>
      <c r="D6" s="5"/>
      <c r="E6" s="5"/>
      <c r="F6" s="5"/>
      <c r="G6" s="5"/>
      <c r="H6" s="5"/>
      <c r="I6" s="9"/>
      <c r="J6" s="9"/>
    </row>
    <row r="7" spans="1:20" x14ac:dyDescent="0.3">
      <c r="A7" s="5" t="s">
        <v>12</v>
      </c>
      <c r="B7" s="11">
        <v>1</v>
      </c>
      <c r="C7" s="11">
        <v>2</v>
      </c>
      <c r="D7" s="11">
        <v>3</v>
      </c>
      <c r="E7" s="11">
        <v>4</v>
      </c>
      <c r="F7" s="11">
        <v>5</v>
      </c>
      <c r="G7" s="11">
        <v>6</v>
      </c>
      <c r="H7" s="12"/>
      <c r="I7" s="9"/>
      <c r="J7" s="9"/>
    </row>
    <row r="8" spans="1:20" x14ac:dyDescent="0.3">
      <c r="A8" s="13" t="s">
        <v>3</v>
      </c>
      <c r="B8" s="14">
        <v>12.5</v>
      </c>
      <c r="C8" s="14">
        <v>12.55</v>
      </c>
      <c r="D8" s="14">
        <v>12.7</v>
      </c>
      <c r="E8" s="14">
        <v>12.8</v>
      </c>
      <c r="F8" s="14">
        <v>12.85</v>
      </c>
      <c r="G8" s="14">
        <v>12.95</v>
      </c>
      <c r="H8" s="5"/>
      <c r="I8" s="9"/>
      <c r="J8" s="9"/>
    </row>
    <row r="9" spans="1:20" x14ac:dyDescent="0.3">
      <c r="A9" s="13"/>
      <c r="B9" s="15"/>
      <c r="C9" s="15"/>
      <c r="D9" s="15"/>
      <c r="E9" s="15"/>
      <c r="F9" s="15"/>
      <c r="G9" s="15"/>
      <c r="H9" s="5"/>
      <c r="I9" s="9"/>
      <c r="J9" s="9"/>
    </row>
    <row r="10" spans="1:20" x14ac:dyDescent="0.3">
      <c r="A10" s="16" t="s">
        <v>31</v>
      </c>
      <c r="B10" s="5"/>
      <c r="C10" s="5"/>
      <c r="D10" s="5"/>
      <c r="E10" s="5"/>
      <c r="F10" s="5"/>
      <c r="G10" s="5"/>
      <c r="H10" s="5"/>
      <c r="I10" s="9"/>
      <c r="J10" s="9"/>
    </row>
    <row r="11" spans="1:20" x14ac:dyDescent="0.3">
      <c r="A11" s="5" t="s">
        <v>12</v>
      </c>
      <c r="B11" s="11">
        <v>1</v>
      </c>
      <c r="C11" s="11">
        <v>2</v>
      </c>
      <c r="D11" s="11">
        <v>3</v>
      </c>
      <c r="E11" s="11">
        <v>4</v>
      </c>
      <c r="F11" s="11">
        <v>5</v>
      </c>
      <c r="G11" s="11">
        <v>6</v>
      </c>
      <c r="H11" s="5"/>
    </row>
    <row r="12" spans="1:20" x14ac:dyDescent="0.3">
      <c r="A12" s="5" t="s">
        <v>4</v>
      </c>
      <c r="B12" s="17">
        <v>5000</v>
      </c>
      <c r="C12" s="17">
        <v>15000</v>
      </c>
      <c r="D12" s="17">
        <v>30000</v>
      </c>
      <c r="E12" s="17">
        <v>30000</v>
      </c>
      <c r="F12" s="17">
        <v>30000</v>
      </c>
      <c r="G12" s="17">
        <v>10000</v>
      </c>
      <c r="H12" s="5"/>
      <c r="O12" s="18"/>
      <c r="P12" s="18"/>
      <c r="Q12" s="18"/>
      <c r="R12" s="18"/>
      <c r="S12" s="18"/>
      <c r="T12" s="18"/>
    </row>
    <row r="13" spans="1:20" x14ac:dyDescent="0.3">
      <c r="A13" s="5"/>
      <c r="B13" s="19" t="s">
        <v>5</v>
      </c>
      <c r="C13" s="19" t="s">
        <v>5</v>
      </c>
      <c r="D13" s="19" t="s">
        <v>5</v>
      </c>
      <c r="E13" s="19" t="s">
        <v>5</v>
      </c>
      <c r="F13" s="19" t="s">
        <v>5</v>
      </c>
      <c r="G13" s="19"/>
      <c r="H13" s="5"/>
    </row>
    <row r="14" spans="1:20" x14ac:dyDescent="0.3">
      <c r="A14" s="5" t="s">
        <v>23</v>
      </c>
      <c r="B14" s="8">
        <v>30000</v>
      </c>
      <c r="C14" s="8">
        <v>30000</v>
      </c>
      <c r="D14" s="8">
        <v>30000</v>
      </c>
      <c r="E14" s="20">
        <v>30000</v>
      </c>
      <c r="F14" s="8">
        <v>30000</v>
      </c>
      <c r="G14" s="8">
        <v>30000</v>
      </c>
      <c r="H14" s="5"/>
    </row>
    <row r="15" spans="1:20" x14ac:dyDescent="0.3">
      <c r="A15" s="5"/>
      <c r="B15" s="5"/>
      <c r="C15" s="5"/>
      <c r="D15" s="5"/>
      <c r="E15" s="5"/>
      <c r="F15" s="5"/>
      <c r="G15" s="5"/>
      <c r="H15" s="5"/>
    </row>
    <row r="16" spans="1:20" x14ac:dyDescent="0.3">
      <c r="A16" s="21" t="s">
        <v>8</v>
      </c>
      <c r="B16" s="18">
        <f>B4+B12</f>
        <v>10000</v>
      </c>
      <c r="C16" s="22">
        <f>B24+C12</f>
        <v>15000</v>
      </c>
      <c r="D16" s="22">
        <f>C24+D12</f>
        <v>30000</v>
      </c>
      <c r="E16" s="22">
        <f>D24+E12</f>
        <v>30000</v>
      </c>
      <c r="F16" s="22">
        <f>E24+F12</f>
        <v>25000</v>
      </c>
      <c r="G16" s="18">
        <f>F24+G12</f>
        <v>10000</v>
      </c>
      <c r="H16" s="5"/>
    </row>
    <row r="17" spans="1:9" x14ac:dyDescent="0.3">
      <c r="A17" s="5"/>
      <c r="B17" s="23"/>
      <c r="C17" s="24" t="s">
        <v>29</v>
      </c>
      <c r="D17" s="24" t="s">
        <v>29</v>
      </c>
      <c r="E17" s="24" t="s">
        <v>29</v>
      </c>
      <c r="F17" s="24" t="s">
        <v>29</v>
      </c>
      <c r="G17" s="23" t="s">
        <v>9</v>
      </c>
      <c r="H17" s="5"/>
    </row>
    <row r="18" spans="1:9" x14ac:dyDescent="0.3">
      <c r="A18" s="5" t="s">
        <v>2</v>
      </c>
      <c r="B18" s="8">
        <v>10000</v>
      </c>
      <c r="C18" s="8">
        <v>15000</v>
      </c>
      <c r="D18" s="8">
        <v>30000</v>
      </c>
      <c r="E18" s="20">
        <v>35000</v>
      </c>
      <c r="F18" s="8">
        <v>25000</v>
      </c>
      <c r="G18" s="8">
        <v>10000</v>
      </c>
      <c r="H18" s="5"/>
    </row>
    <row r="19" spans="1:9" x14ac:dyDescent="0.3">
      <c r="A19" s="5"/>
      <c r="B19" s="19"/>
      <c r="C19" s="19"/>
      <c r="D19" s="19"/>
      <c r="E19" s="19"/>
      <c r="F19" s="19"/>
      <c r="G19" s="19"/>
      <c r="H19" s="5"/>
    </row>
    <row r="20" spans="1:9" x14ac:dyDescent="0.3">
      <c r="A20" s="5" t="s">
        <v>25</v>
      </c>
      <c r="B20" s="25">
        <v>0</v>
      </c>
      <c r="C20" s="25">
        <v>0</v>
      </c>
      <c r="D20" s="25">
        <v>0</v>
      </c>
      <c r="E20" s="25">
        <v>0</v>
      </c>
      <c r="F20" s="25">
        <v>0</v>
      </c>
      <c r="G20" s="25">
        <v>0</v>
      </c>
      <c r="H20" s="5"/>
    </row>
    <row r="21" spans="1:9" x14ac:dyDescent="0.3">
      <c r="A21" s="5" t="s">
        <v>26</v>
      </c>
      <c r="B21" s="25">
        <v>0</v>
      </c>
      <c r="C21" s="25">
        <v>0</v>
      </c>
      <c r="D21" s="25">
        <v>0</v>
      </c>
      <c r="E21" s="25">
        <v>5000</v>
      </c>
      <c r="F21" s="26">
        <v>0</v>
      </c>
      <c r="G21" s="25">
        <v>0</v>
      </c>
      <c r="H21" s="5"/>
    </row>
    <row r="22" spans="1:9" x14ac:dyDescent="0.3">
      <c r="A22" s="5" t="s">
        <v>27</v>
      </c>
      <c r="B22" s="19">
        <f t="shared" ref="B22:G22" si="0">B20-B21</f>
        <v>0</v>
      </c>
      <c r="C22" s="19">
        <f t="shared" si="0"/>
        <v>0</v>
      </c>
      <c r="D22" s="19">
        <f t="shared" si="0"/>
        <v>0</v>
      </c>
      <c r="E22" s="19">
        <f t="shared" si="0"/>
        <v>-5000</v>
      </c>
      <c r="F22" s="27">
        <f t="shared" si="0"/>
        <v>0</v>
      </c>
      <c r="G22" s="19">
        <f t="shared" si="0"/>
        <v>0</v>
      </c>
      <c r="H22" s="5"/>
    </row>
    <row r="23" spans="1:9" x14ac:dyDescent="0.3">
      <c r="A23" s="5"/>
      <c r="B23" s="23" t="s">
        <v>28</v>
      </c>
      <c r="C23" s="23" t="s">
        <v>28</v>
      </c>
      <c r="D23" s="23" t="s">
        <v>28</v>
      </c>
      <c r="E23" s="23" t="s">
        <v>28</v>
      </c>
      <c r="F23" s="23" t="s">
        <v>28</v>
      </c>
      <c r="G23" s="23" t="s">
        <v>28</v>
      </c>
      <c r="H23" s="5"/>
    </row>
    <row r="24" spans="1:9" x14ac:dyDescent="0.3">
      <c r="A24" s="5" t="s">
        <v>6</v>
      </c>
      <c r="B24" s="27">
        <f t="shared" ref="B24:G24" si="1">B16-B18</f>
        <v>0</v>
      </c>
      <c r="C24" s="27">
        <f t="shared" si="1"/>
        <v>0</v>
      </c>
      <c r="D24" s="27">
        <f t="shared" si="1"/>
        <v>0</v>
      </c>
      <c r="E24" s="27">
        <f t="shared" si="1"/>
        <v>-5000</v>
      </c>
      <c r="F24" s="27">
        <f t="shared" si="1"/>
        <v>0</v>
      </c>
      <c r="G24" s="27">
        <f t="shared" si="1"/>
        <v>0</v>
      </c>
      <c r="H24" s="5"/>
    </row>
    <row r="25" spans="1:9" x14ac:dyDescent="0.3">
      <c r="A25" s="5"/>
      <c r="B25" s="23" t="s">
        <v>5</v>
      </c>
      <c r="C25" s="23" t="s">
        <v>5</v>
      </c>
      <c r="D25" s="23" t="s">
        <v>5</v>
      </c>
      <c r="E25" s="23" t="s">
        <v>5</v>
      </c>
      <c r="F25" s="23" t="s">
        <v>5</v>
      </c>
      <c r="G25" s="23"/>
      <c r="H25" s="5"/>
    </row>
    <row r="26" spans="1:9" x14ac:dyDescent="0.3">
      <c r="A26" s="5" t="s">
        <v>7</v>
      </c>
      <c r="B26" s="8">
        <v>10000</v>
      </c>
      <c r="C26" s="8">
        <v>10000</v>
      </c>
      <c r="D26" s="8">
        <v>10000</v>
      </c>
      <c r="E26" s="8">
        <v>10000</v>
      </c>
      <c r="F26" s="8">
        <v>10000</v>
      </c>
      <c r="G26" s="8">
        <v>10000</v>
      </c>
      <c r="H26" s="5"/>
    </row>
    <row r="27" spans="1:9" x14ac:dyDescent="0.3">
      <c r="A27" s="16"/>
      <c r="B27" s="5"/>
      <c r="C27" s="5"/>
      <c r="D27" s="5"/>
      <c r="E27" s="5"/>
      <c r="F27" s="5"/>
      <c r="G27" s="5"/>
      <c r="H27" s="5"/>
    </row>
    <row r="28" spans="1:9" x14ac:dyDescent="0.3">
      <c r="A28" s="28" t="s">
        <v>32</v>
      </c>
      <c r="B28" s="15"/>
      <c r="C28" s="5"/>
      <c r="D28" s="5"/>
      <c r="E28" s="5"/>
      <c r="F28" s="5"/>
      <c r="G28" s="5"/>
      <c r="H28" s="5"/>
    </row>
    <row r="29" spans="1:9" x14ac:dyDescent="0.3">
      <c r="A29" s="5" t="s">
        <v>12</v>
      </c>
      <c r="B29" s="11">
        <v>1</v>
      </c>
      <c r="C29" s="11">
        <v>2</v>
      </c>
      <c r="D29" s="11">
        <v>3</v>
      </c>
      <c r="E29" s="11">
        <v>4</v>
      </c>
      <c r="F29" s="11">
        <v>5</v>
      </c>
      <c r="G29" s="11">
        <v>6</v>
      </c>
      <c r="H29" s="23" t="s">
        <v>10</v>
      </c>
    </row>
    <row r="30" spans="1:9" x14ac:dyDescent="0.3">
      <c r="A30" s="21" t="s">
        <v>13</v>
      </c>
      <c r="B30" s="31">
        <f t="shared" ref="B30:G30" si="2">B8*B12</f>
        <v>62500</v>
      </c>
      <c r="C30" s="31">
        <f t="shared" si="2"/>
        <v>188250</v>
      </c>
      <c r="D30" s="31">
        <f t="shared" si="2"/>
        <v>381000</v>
      </c>
      <c r="E30" s="31">
        <f t="shared" si="2"/>
        <v>384000</v>
      </c>
      <c r="F30" s="31">
        <f t="shared" si="2"/>
        <v>385500</v>
      </c>
      <c r="G30" s="31">
        <f t="shared" si="2"/>
        <v>129500</v>
      </c>
      <c r="H30" s="31">
        <f>SUM(B30:G30)</f>
        <v>1530750</v>
      </c>
    </row>
    <row r="31" spans="1:9" x14ac:dyDescent="0.3">
      <c r="A31" s="21" t="s">
        <v>14</v>
      </c>
      <c r="B31" s="31">
        <f t="shared" ref="B31:G31" si="3">$B$5*B8*B20</f>
        <v>0</v>
      </c>
      <c r="C31" s="31">
        <f t="shared" si="3"/>
        <v>0</v>
      </c>
      <c r="D31" s="31">
        <f t="shared" si="3"/>
        <v>0</v>
      </c>
      <c r="E31" s="31">
        <f t="shared" si="3"/>
        <v>0</v>
      </c>
      <c r="F31" s="31">
        <f t="shared" si="3"/>
        <v>0</v>
      </c>
      <c r="G31" s="31">
        <f t="shared" si="3"/>
        <v>0</v>
      </c>
      <c r="H31" s="31">
        <f>SUM(B31:G31)</f>
        <v>0</v>
      </c>
    </row>
    <row r="32" spans="1:9" x14ac:dyDescent="0.3">
      <c r="A32" s="21" t="s">
        <v>10</v>
      </c>
      <c r="B32" s="31">
        <f t="shared" ref="B32:H32" si="4">SUM(B30:B31)</f>
        <v>62500</v>
      </c>
      <c r="C32" s="31">
        <f t="shared" si="4"/>
        <v>188250</v>
      </c>
      <c r="D32" s="31">
        <f t="shared" si="4"/>
        <v>381000</v>
      </c>
      <c r="E32" s="31">
        <f t="shared" si="4"/>
        <v>384000</v>
      </c>
      <c r="F32" s="31">
        <f t="shared" si="4"/>
        <v>385500</v>
      </c>
      <c r="G32" s="31">
        <f t="shared" si="4"/>
        <v>129500</v>
      </c>
      <c r="H32" s="32">
        <f t="shared" si="4"/>
        <v>1530750</v>
      </c>
      <c r="I32" s="29" t="s">
        <v>24</v>
      </c>
    </row>
    <row r="33" spans="1:8" x14ac:dyDescent="0.3">
      <c r="A33" s="5"/>
      <c r="B33" s="5"/>
      <c r="C33" s="5"/>
      <c r="D33" s="5"/>
      <c r="E33" s="5"/>
      <c r="F33" s="5"/>
      <c r="G33" s="5"/>
      <c r="H33" s="5"/>
    </row>
    <row r="34" spans="1:8" x14ac:dyDescent="0.3">
      <c r="A34" s="5"/>
      <c r="B34" s="5"/>
      <c r="C34" s="5"/>
      <c r="D34" s="5"/>
      <c r="E34" s="5"/>
      <c r="F34" s="5"/>
      <c r="G34" s="5"/>
      <c r="H34" s="5"/>
    </row>
    <row r="35" spans="1:8" x14ac:dyDescent="0.3">
      <c r="A35" s="5"/>
      <c r="B35" s="5"/>
      <c r="C35" s="5"/>
      <c r="D35" s="5"/>
      <c r="E35" s="5"/>
      <c r="F35" s="5"/>
      <c r="G35" s="5"/>
      <c r="H35" s="5"/>
    </row>
  </sheetData>
  <phoneticPr fontId="2" type="noConversion"/>
  <printOptions headings="1" gridLines="1"/>
  <pageMargins left="0.75" right="0.75" top="1" bottom="1" header="0.5" footer="0.5"/>
  <pageSetup orientation="portrait" horizontalDpi="300" verticalDpi="429496729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ColWidth="9.109375" defaultRowHeight="14.4" x14ac:dyDescent="0.3"/>
  <cols>
    <col min="1" max="16384" width="9.109375" style="2"/>
  </cols>
  <sheetData>
    <row r="1" spans="1:2" x14ac:dyDescent="0.3">
      <c r="A1" s="2">
        <v>1</v>
      </c>
      <c r="B1" s="2">
        <v>1</v>
      </c>
    </row>
    <row r="2" spans="1:2" x14ac:dyDescent="0.3">
      <c r="A2" s="2" t="s">
        <v>15</v>
      </c>
      <c r="B2" s="2" t="s">
        <v>18</v>
      </c>
    </row>
    <row r="3" spans="1:2" x14ac:dyDescent="0.3">
      <c r="A3" s="2">
        <v>1</v>
      </c>
      <c r="B3" s="2">
        <v>1</v>
      </c>
    </row>
    <row r="4" spans="1:2" x14ac:dyDescent="0.3">
      <c r="A4" s="2">
        <v>0.01</v>
      </c>
      <c r="B4" s="2">
        <v>100</v>
      </c>
    </row>
    <row r="5" spans="1:2" x14ac:dyDescent="0.3">
      <c r="A5" s="2">
        <v>0.1</v>
      </c>
      <c r="B5" s="2">
        <v>300</v>
      </c>
    </row>
    <row r="6" spans="1:2" x14ac:dyDescent="0.3">
      <c r="A6" s="2">
        <v>0.01</v>
      </c>
      <c r="B6" s="2">
        <v>100</v>
      </c>
    </row>
    <row r="7" spans="1:2" x14ac:dyDescent="0.3">
      <c r="A7" s="30"/>
      <c r="B7" s="30" t="s">
        <v>19</v>
      </c>
    </row>
    <row r="8" spans="1:2" x14ac:dyDescent="0.3">
      <c r="A8" s="2" t="s">
        <v>16</v>
      </c>
      <c r="B8" s="2" t="s">
        <v>20</v>
      </c>
    </row>
    <row r="9" spans="1:2" x14ac:dyDescent="0.3">
      <c r="A9" s="2" t="s">
        <v>17</v>
      </c>
      <c r="B9" s="2">
        <v>1</v>
      </c>
    </row>
    <row r="10" spans="1:2" x14ac:dyDescent="0.3">
      <c r="B10" s="2">
        <v>100</v>
      </c>
    </row>
    <row r="11" spans="1:2" x14ac:dyDescent="0.3">
      <c r="B11" s="2">
        <v>300</v>
      </c>
    </row>
    <row r="12" spans="1:2" x14ac:dyDescent="0.3">
      <c r="B12" s="2">
        <v>100</v>
      </c>
    </row>
    <row r="13" spans="1:2" x14ac:dyDescent="0.3">
      <c r="B13" s="30" t="s">
        <v>19</v>
      </c>
    </row>
    <row r="14" spans="1:2" x14ac:dyDescent="0.3">
      <c r="B14" s="2" t="s">
        <v>21</v>
      </c>
    </row>
    <row r="15" spans="1:2" x14ac:dyDescent="0.3">
      <c r="B15" s="2" t="s">
        <v>22</v>
      </c>
    </row>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12</vt:i4>
      </vt:variant>
    </vt:vector>
  </HeadingPairs>
  <TitlesOfParts>
    <vt:vector size="13" baseType="lpstr">
      <vt:lpstr>Model</vt:lpstr>
      <vt:lpstr>Amt_Over_Under</vt:lpstr>
      <vt:lpstr>Demand</vt:lpstr>
      <vt:lpstr>Demand_6</vt:lpstr>
      <vt:lpstr>Ending_inventory</vt:lpstr>
      <vt:lpstr>Net</vt:lpstr>
      <vt:lpstr>On_hand_6</vt:lpstr>
      <vt:lpstr>On_hand_after_production</vt:lpstr>
      <vt:lpstr>Onhand_Middle</vt:lpstr>
      <vt:lpstr>Production_capacity</vt:lpstr>
      <vt:lpstr>Storage_capacity</vt:lpstr>
      <vt:lpstr>Total_cost</vt:lpstr>
      <vt:lpstr>Units_produced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2002-08-13T18:19:31Z</cp:lastPrinted>
  <dcterms:created xsi:type="dcterms:W3CDTF">1997-08-23T19:49:27Z</dcterms:created>
  <dcterms:modified xsi:type="dcterms:W3CDTF">2014-03-09T17:28:46Z</dcterms:modified>
</cp:coreProperties>
</file>